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ои документы\Бюджет\2024\"/>
    </mc:Choice>
  </mc:AlternateContent>
  <bookViews>
    <workbookView xWindow="240" yWindow="90" windowWidth="12315" windowHeight="5895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E32" i="2" l="1"/>
  <c r="D31" i="2"/>
  <c r="C31" i="2"/>
  <c r="D45" i="2"/>
  <c r="C45" i="2"/>
  <c r="D41" i="2"/>
  <c r="C41" i="2"/>
  <c r="D35" i="2"/>
  <c r="C35" i="2"/>
  <c r="D33" i="2"/>
  <c r="C33" i="2"/>
  <c r="D29" i="2"/>
  <c r="C29" i="2"/>
  <c r="E26" i="2"/>
  <c r="D43" i="2"/>
  <c r="D39" i="2"/>
  <c r="D6" i="2"/>
  <c r="E14" i="2"/>
  <c r="D17" i="2"/>
  <c r="C17" i="2"/>
  <c r="E53" i="2"/>
  <c r="E46" i="2"/>
  <c r="E11" i="2"/>
  <c r="E12" i="2"/>
  <c r="E10" i="2"/>
  <c r="E31" i="2" l="1"/>
  <c r="D55" i="2"/>
  <c r="E19" i="2"/>
  <c r="C23" i="2"/>
  <c r="C6" i="2" l="1"/>
  <c r="E51" i="2" l="1"/>
  <c r="C55" i="2" l="1"/>
  <c r="E54" i="2"/>
  <c r="E50" i="2"/>
  <c r="E49" i="2"/>
  <c r="E44" i="2"/>
  <c r="C43" i="2"/>
  <c r="E42" i="2"/>
  <c r="E40" i="2"/>
  <c r="C39" i="2"/>
  <c r="C47" i="2" s="1"/>
  <c r="E38" i="2"/>
  <c r="E37" i="2"/>
  <c r="E36" i="2"/>
  <c r="E34" i="2"/>
  <c r="E30" i="2"/>
  <c r="E28" i="2"/>
  <c r="E25" i="2"/>
  <c r="E24" i="2"/>
  <c r="D23" i="2"/>
  <c r="D47" i="2" s="1"/>
  <c r="E21" i="2"/>
  <c r="E20" i="2"/>
  <c r="E18" i="2"/>
  <c r="E15" i="2"/>
  <c r="E13" i="2"/>
  <c r="E8" i="2"/>
  <c r="E7" i="2"/>
  <c r="E29" i="2" l="1"/>
  <c r="E55" i="2"/>
  <c r="D22" i="2"/>
  <c r="E41" i="2"/>
  <c r="E33" i="2"/>
  <c r="E45" i="2"/>
  <c r="E43" i="2"/>
  <c r="E39" i="2"/>
  <c r="E35" i="2"/>
  <c r="E23" i="2"/>
  <c r="E6" i="2"/>
  <c r="E47" i="2" l="1"/>
  <c r="E48" i="2" l="1"/>
  <c r="E17" i="2"/>
  <c r="C22" i="2"/>
  <c r="E22" i="2" s="1"/>
</calcChain>
</file>

<file path=xl/sharedStrings.xml><?xml version="1.0" encoding="utf-8"?>
<sst xmlns="http://schemas.openxmlformats.org/spreadsheetml/2006/main" count="105" uniqueCount="98">
  <si>
    <t>Код бюджетной классификации</t>
  </si>
  <si>
    <t>Наименование</t>
  </si>
  <si>
    <t>000 1 00 00000 00 0000 000</t>
  </si>
  <si>
    <t>СОБСТВЕННЫЕ ДОХОДЫ</t>
  </si>
  <si>
    <t>000 1 01 02000 01 0000 110</t>
  </si>
  <si>
    <t>Налог на доходы физических лиц</t>
  </si>
  <si>
    <t>000 1 05 03000 01 0000 110</t>
  </si>
  <si>
    <t>Единый сельскохозяйственный налог</t>
  </si>
  <si>
    <t>000 1 08 00000 00 0000 000</t>
  </si>
  <si>
    <t>Государственная пошлина</t>
  </si>
  <si>
    <t>000 1 07 00000 00 0000 000</t>
  </si>
  <si>
    <t>Налоги, сборы и регулярные платежи за пользование природными ресурсами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</si>
  <si>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</si>
  <si>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</si>
  <si>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000 1 17 00000 00 0000 000</t>
  </si>
  <si>
    <t>Прочие неналоговые доходы</t>
  </si>
  <si>
    <t>000 2 00 00000 00 0000 000</t>
  </si>
  <si>
    <t xml:space="preserve">БЕЗВОЗМЕЗДНЫЕ ПОСТУПЛЕНИЯ </t>
  </si>
  <si>
    <t>000 2 02 03000 00 0000 151</t>
  </si>
  <si>
    <t>Субвенции бюджетам муниципальным районам на составление (изменение и дополнение) списков кандидатов в присяжные заседатели федеральных судов общей юрисдикции в РФ</t>
  </si>
  <si>
    <t>ВСЕГО ДОХОДОВ</t>
  </si>
  <si>
    <t>0100 000 0000000 000 000</t>
  </si>
  <si>
    <t>ОБЩЕГОСУДАРСТВЕННЫЕ ВОПРОСЫ</t>
  </si>
  <si>
    <t>0102 000 0000000 000 000</t>
  </si>
  <si>
    <t>Функционирование высшего должностного лица местного самоуправления</t>
  </si>
  <si>
    <t>0104 000 0000000 000 000</t>
  </si>
  <si>
    <t>0113 000 0000000 000 000</t>
  </si>
  <si>
    <t>0200 000 0000000 000 000</t>
  </si>
  <si>
    <t>НАЦИОНАЛЬНАЯ ОБОРОНА</t>
  </si>
  <si>
    <t>0203 000 0000000 000 000</t>
  </si>
  <si>
    <t>Мобилизация и вневойсковая подготовка</t>
  </si>
  <si>
    <t>0400 000 0000000 000 000</t>
  </si>
  <si>
    <t>НАЦИОНАЛЬНАЯ ЭКОНОМИКА</t>
  </si>
  <si>
    <t>0500 000 0000000 000 000</t>
  </si>
  <si>
    <t>ЖИЛИЩНО-КОММУНАЛЬНОЕ ХОЗЯЙСТВО</t>
  </si>
  <si>
    <t>0503 000 0000000 000 000</t>
  </si>
  <si>
    <t>Субсидии сельским поселениям на мероприятия по благоустройству кладбищ</t>
  </si>
  <si>
    <t>0505 000 0000000 000 000</t>
  </si>
  <si>
    <t>0800 000 0000000 000 000</t>
  </si>
  <si>
    <t>Культура, кинематография</t>
  </si>
  <si>
    <t>1000 000 0000000 000 000</t>
  </si>
  <si>
    <t>СОЦИАЛЬНАЯ ПОЛИТИКА</t>
  </si>
  <si>
    <t>1001 000 0000000 000 000</t>
  </si>
  <si>
    <t>1300 000 0000000 000 000</t>
  </si>
  <si>
    <t>ОБСЛУЖИВАНИЕ ГОСУДАРСТВЕННОГО И МУНИЦИПАЛЬНОГО ДОЛГА</t>
  </si>
  <si>
    <t>1301 000 0000000 000 000</t>
  </si>
  <si>
    <t>Обслуживание государственного внутреннего и муниципального долга</t>
  </si>
  <si>
    <t>ВСЕГО РАСХОДОВ</t>
  </si>
  <si>
    <t>РЕЗУЛЬТАТ ИСПОЛНЕНИЯ БЮДЖЕТА (Дефицит - , профицит +)</t>
  </si>
  <si>
    <t>тыс.руб.</t>
  </si>
  <si>
    <t>План на год</t>
  </si>
  <si>
    <t>% исполн.</t>
  </si>
  <si>
    <t>Другие общегосударственные вопросы</t>
  </si>
  <si>
    <t>Благоустройство</t>
  </si>
  <si>
    <t>Другие вопросы в области ЖКХ</t>
  </si>
  <si>
    <t>Пенсионное обеспечение</t>
  </si>
  <si>
    <t>ВСЕГО ИСТОЧНИКОВ ФИНАНСИРОВАНИЯ ДЕФИЦИТА БЮДЖЕТА</t>
  </si>
  <si>
    <t>0409 000 0000000 000 000</t>
  </si>
  <si>
    <t>Дорожное хозяйство (дорожные фонды)</t>
  </si>
  <si>
    <t>Получение кредитов от кредитных организаций бюджетами муниципальных районов в валюте Российской Федерации</t>
  </si>
  <si>
    <t>092 01 02 0000 05 0000 710</t>
  </si>
  <si>
    <t>092 01 05 0200 05 0000 000</t>
  </si>
  <si>
    <t>Изменение прочих остатков средств на счетах по учету средств бюджетов</t>
  </si>
  <si>
    <t xml:space="preserve">Межбюджетные трансферты  </t>
  </si>
  <si>
    <t>0111 000 0000000 000 000</t>
  </si>
  <si>
    <t>Резервный фонд</t>
  </si>
  <si>
    <t>000 2 02 30000 00 0000 151</t>
  </si>
  <si>
    <t>000 2 02 40000 00 0000 151</t>
  </si>
  <si>
    <t>000 1 06  01000 00 0000 000</t>
  </si>
  <si>
    <t>Налог на имущество</t>
  </si>
  <si>
    <t>000 1 06  06000 00 0000 000</t>
  </si>
  <si>
    <t>Земельный налог</t>
  </si>
  <si>
    <t>000 2 02 10000 00 0000 151</t>
  </si>
  <si>
    <t xml:space="preserve">Дотация бюджетам бюджетной системы </t>
  </si>
  <si>
    <t xml:space="preserve">Субвенции бюджетам бюджетной системы  </t>
  </si>
  <si>
    <t xml:space="preserve">Функционирование местных администраций </t>
  </si>
  <si>
    <t>000 01 03 0100 00 0000 700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</si>
  <si>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</si>
  <si>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000 01 05 0201 10 0000 510</t>
  </si>
  <si>
    <t>000 01 05 0201 10 0000 610</t>
  </si>
  <si>
    <t>000 01 03 0100 00 0000 800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</si>
  <si>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</si>
  <si>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</si>
  <si>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</si>
  <si>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Старший инспектор по бюджету </t>
  </si>
  <si>
    <t>Н.В. Михайлова</t>
  </si>
  <si>
    <t>000 1 13 00000 00 0000 000</t>
  </si>
  <si>
    <t>Доходы от оказания платных услуг и компенсации затрат государства</t>
  </si>
  <si>
    <t>0106 000 0000000 000 000</t>
  </si>
  <si>
    <t>Обеспечение деятельности финансовых, налоговых и таможенных органов и органов финансового надзора</t>
  </si>
  <si>
    <t>0300 000 0000000 000 000</t>
  </si>
  <si>
    <t>0310 000 0000000 000 000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</si>
  <si>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</si>
  <si>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</si>
  <si>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0801 000 0000000 000 000</t>
  </si>
  <si>
    <t>Культура</t>
  </si>
  <si>
    <t>ИНФОРМАЦИЯ О ХОДЕ ИСПОЛНЕНИЯ  БЮДЖЕТА МО ЖУРАВЛИХИНСКИЙ СЕЛЬСОВЕТ  ЗА 1-ПОЛУГОДИЕ  2024 год</t>
  </si>
  <si>
    <t xml:space="preserve">Исполнение на 1.07.24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</si>
</sst>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/>
    <xf numFmtId="164" fontId="0" fillId="2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/>
    <xf numFmtId="0" fontId="6" fillId="0" borderId="2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/>
    <xf numFmtId="164" fontId="4" fillId="2" borderId="1" xfId="0" applyNumberFormat="1" applyFont="1" applyFill="1" applyBorder="1"/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2" fillId="2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E54" sqref="E54"/>
    </sheetView>
  </sheetViews>
  <sheetFormatPr defaultRowHeight="15" x14ac:dyDescent="0.25"/>
  <cols>
    <col min="1" max="1" width="24.28515625" style="11" customWidth="1"/>
    <col min="2" max="2" width="27.42578125" style="11" customWidth="1"/>
    <col min="3" max="3" width="13.140625" style="11" customWidth="1"/>
    <col min="4" max="4" width="12.42578125" style="11" customWidth="1"/>
    <col min="5" max="5" width="19.5703125" style="11" customWidth="1"/>
    <col min="6" max="254" width="9.140625" style="1"/>
    <col min="255" max="255" width="24.28515625" style="1" customWidth="1"/>
    <col min="256" max="256" width="27.42578125" style="1" customWidth="1"/>
    <col min="257" max="257" width="13" style="1" customWidth="1"/>
    <col min="258" max="258" width="13.140625" style="1" customWidth="1"/>
    <col min="259" max="259" width="12.42578125" style="1" customWidth="1"/>
    <col min="260" max="260" width="12.5703125" style="1" customWidth="1"/>
    <col min="261" max="261" width="11.5703125" style="1" customWidth="1"/>
    <col min="262" max="510" width="9.140625" style="1"/>
    <col min="511" max="511" width="24.28515625" style="1" customWidth="1"/>
    <col min="512" max="512" width="27.42578125" style="1" customWidth="1"/>
    <col min="513" max="513" width="13" style="1" customWidth="1"/>
    <col min="514" max="514" width="13.140625" style="1" customWidth="1"/>
    <col min="515" max="515" width="12.42578125" style="1" customWidth="1"/>
    <col min="516" max="516" width="12.5703125" style="1" customWidth="1"/>
    <col min="517" max="517" width="11.5703125" style="1" customWidth="1"/>
    <col min="518" max="766" width="9.140625" style="1"/>
    <col min="767" max="767" width="24.28515625" style="1" customWidth="1"/>
    <col min="768" max="768" width="27.42578125" style="1" customWidth="1"/>
    <col min="769" max="769" width="13" style="1" customWidth="1"/>
    <col min="770" max="770" width="13.140625" style="1" customWidth="1"/>
    <col min="771" max="771" width="12.42578125" style="1" customWidth="1"/>
    <col min="772" max="772" width="12.5703125" style="1" customWidth="1"/>
    <col min="773" max="773" width="11.5703125" style="1" customWidth="1"/>
    <col min="774" max="1022" width="9.140625" style="1"/>
    <col min="1023" max="1023" width="24.28515625" style="1" customWidth="1"/>
    <col min="1024" max="1024" width="27.42578125" style="1" customWidth="1"/>
    <col min="1025" max="1025" width="13" style="1" customWidth="1"/>
    <col min="1026" max="1026" width="13.140625" style="1" customWidth="1"/>
    <col min="1027" max="1027" width="12.42578125" style="1" customWidth="1"/>
    <col min="1028" max="1028" width="12.5703125" style="1" customWidth="1"/>
    <col min="1029" max="1029" width="11.5703125" style="1" customWidth="1"/>
    <col min="1030" max="1278" width="9.140625" style="1"/>
    <col min="1279" max="1279" width="24.28515625" style="1" customWidth="1"/>
    <col min="1280" max="1280" width="27.42578125" style="1" customWidth="1"/>
    <col min="1281" max="1281" width="13" style="1" customWidth="1"/>
    <col min="1282" max="1282" width="13.140625" style="1" customWidth="1"/>
    <col min="1283" max="1283" width="12.42578125" style="1" customWidth="1"/>
    <col min="1284" max="1284" width="12.5703125" style="1" customWidth="1"/>
    <col min="1285" max="1285" width="11.5703125" style="1" customWidth="1"/>
    <col min="1286" max="1534" width="9.140625" style="1"/>
    <col min="1535" max="1535" width="24.28515625" style="1" customWidth="1"/>
    <col min="1536" max="1536" width="27.42578125" style="1" customWidth="1"/>
    <col min="1537" max="1537" width="13" style="1" customWidth="1"/>
    <col min="1538" max="1538" width="13.140625" style="1" customWidth="1"/>
    <col min="1539" max="1539" width="12.42578125" style="1" customWidth="1"/>
    <col min="1540" max="1540" width="12.5703125" style="1" customWidth="1"/>
    <col min="1541" max="1541" width="11.5703125" style="1" customWidth="1"/>
    <col min="1542" max="1790" width="9.140625" style="1"/>
    <col min="1791" max="1791" width="24.28515625" style="1" customWidth="1"/>
    <col min="1792" max="1792" width="27.42578125" style="1" customWidth="1"/>
    <col min="1793" max="1793" width="13" style="1" customWidth="1"/>
    <col min="1794" max="1794" width="13.140625" style="1" customWidth="1"/>
    <col min="1795" max="1795" width="12.42578125" style="1" customWidth="1"/>
    <col min="1796" max="1796" width="12.5703125" style="1" customWidth="1"/>
    <col min="1797" max="1797" width="11.5703125" style="1" customWidth="1"/>
    <col min="1798" max="2046" width="9.140625" style="1"/>
    <col min="2047" max="2047" width="24.28515625" style="1" customWidth="1"/>
    <col min="2048" max="2048" width="27.42578125" style="1" customWidth="1"/>
    <col min="2049" max="2049" width="13" style="1" customWidth="1"/>
    <col min="2050" max="2050" width="13.140625" style="1" customWidth="1"/>
    <col min="2051" max="2051" width="12.42578125" style="1" customWidth="1"/>
    <col min="2052" max="2052" width="12.5703125" style="1" customWidth="1"/>
    <col min="2053" max="2053" width="11.5703125" style="1" customWidth="1"/>
    <col min="2054" max="2302" width="9.140625" style="1"/>
    <col min="2303" max="2303" width="24.28515625" style="1" customWidth="1"/>
    <col min="2304" max="2304" width="27.42578125" style="1" customWidth="1"/>
    <col min="2305" max="2305" width="13" style="1" customWidth="1"/>
    <col min="2306" max="2306" width="13.140625" style="1" customWidth="1"/>
    <col min="2307" max="2307" width="12.42578125" style="1" customWidth="1"/>
    <col min="2308" max="2308" width="12.5703125" style="1" customWidth="1"/>
    <col min="2309" max="2309" width="11.5703125" style="1" customWidth="1"/>
    <col min="2310" max="2558" width="9.140625" style="1"/>
    <col min="2559" max="2559" width="24.28515625" style="1" customWidth="1"/>
    <col min="2560" max="2560" width="27.42578125" style="1" customWidth="1"/>
    <col min="2561" max="2561" width="13" style="1" customWidth="1"/>
    <col min="2562" max="2562" width="13.140625" style="1" customWidth="1"/>
    <col min="2563" max="2563" width="12.42578125" style="1" customWidth="1"/>
    <col min="2564" max="2564" width="12.5703125" style="1" customWidth="1"/>
    <col min="2565" max="2565" width="11.5703125" style="1" customWidth="1"/>
    <col min="2566" max="2814" width="9.140625" style="1"/>
    <col min="2815" max="2815" width="24.28515625" style="1" customWidth="1"/>
    <col min="2816" max="2816" width="27.42578125" style="1" customWidth="1"/>
    <col min="2817" max="2817" width="13" style="1" customWidth="1"/>
    <col min="2818" max="2818" width="13.140625" style="1" customWidth="1"/>
    <col min="2819" max="2819" width="12.42578125" style="1" customWidth="1"/>
    <col min="2820" max="2820" width="12.5703125" style="1" customWidth="1"/>
    <col min="2821" max="2821" width="11.5703125" style="1" customWidth="1"/>
    <col min="2822" max="3070" width="9.140625" style="1"/>
    <col min="3071" max="3071" width="24.28515625" style="1" customWidth="1"/>
    <col min="3072" max="3072" width="27.42578125" style="1" customWidth="1"/>
    <col min="3073" max="3073" width="13" style="1" customWidth="1"/>
    <col min="3074" max="3074" width="13.140625" style="1" customWidth="1"/>
    <col min="3075" max="3075" width="12.42578125" style="1" customWidth="1"/>
    <col min="3076" max="3076" width="12.5703125" style="1" customWidth="1"/>
    <col min="3077" max="3077" width="11.5703125" style="1" customWidth="1"/>
    <col min="3078" max="3326" width="9.140625" style="1"/>
    <col min="3327" max="3327" width="24.28515625" style="1" customWidth="1"/>
    <col min="3328" max="3328" width="27.42578125" style="1" customWidth="1"/>
    <col min="3329" max="3329" width="13" style="1" customWidth="1"/>
    <col min="3330" max="3330" width="13.140625" style="1" customWidth="1"/>
    <col min="3331" max="3331" width="12.42578125" style="1" customWidth="1"/>
    <col min="3332" max="3332" width="12.5703125" style="1" customWidth="1"/>
    <col min="3333" max="3333" width="11.5703125" style="1" customWidth="1"/>
    <col min="3334" max="3582" width="9.140625" style="1"/>
    <col min="3583" max="3583" width="24.28515625" style="1" customWidth="1"/>
    <col min="3584" max="3584" width="27.42578125" style="1" customWidth="1"/>
    <col min="3585" max="3585" width="13" style="1" customWidth="1"/>
    <col min="3586" max="3586" width="13.140625" style="1" customWidth="1"/>
    <col min="3587" max="3587" width="12.42578125" style="1" customWidth="1"/>
    <col min="3588" max="3588" width="12.5703125" style="1" customWidth="1"/>
    <col min="3589" max="3589" width="11.5703125" style="1" customWidth="1"/>
    <col min="3590" max="3838" width="9.140625" style="1"/>
    <col min="3839" max="3839" width="24.28515625" style="1" customWidth="1"/>
    <col min="3840" max="3840" width="27.42578125" style="1" customWidth="1"/>
    <col min="3841" max="3841" width="13" style="1" customWidth="1"/>
    <col min="3842" max="3842" width="13.140625" style="1" customWidth="1"/>
    <col min="3843" max="3843" width="12.42578125" style="1" customWidth="1"/>
    <col min="3844" max="3844" width="12.5703125" style="1" customWidth="1"/>
    <col min="3845" max="3845" width="11.5703125" style="1" customWidth="1"/>
    <col min="3846" max="4094" width="9.140625" style="1"/>
    <col min="4095" max="4095" width="24.28515625" style="1" customWidth="1"/>
    <col min="4096" max="4096" width="27.42578125" style="1" customWidth="1"/>
    <col min="4097" max="4097" width="13" style="1" customWidth="1"/>
    <col min="4098" max="4098" width="13.140625" style="1" customWidth="1"/>
    <col min="4099" max="4099" width="12.42578125" style="1" customWidth="1"/>
    <col min="4100" max="4100" width="12.5703125" style="1" customWidth="1"/>
    <col min="4101" max="4101" width="11.5703125" style="1" customWidth="1"/>
    <col min="4102" max="4350" width="9.140625" style="1"/>
    <col min="4351" max="4351" width="24.28515625" style="1" customWidth="1"/>
    <col min="4352" max="4352" width="27.42578125" style="1" customWidth="1"/>
    <col min="4353" max="4353" width="13" style="1" customWidth="1"/>
    <col min="4354" max="4354" width="13.140625" style="1" customWidth="1"/>
    <col min="4355" max="4355" width="12.42578125" style="1" customWidth="1"/>
    <col min="4356" max="4356" width="12.5703125" style="1" customWidth="1"/>
    <col min="4357" max="4357" width="11.5703125" style="1" customWidth="1"/>
    <col min="4358" max="4606" width="9.140625" style="1"/>
    <col min="4607" max="4607" width="24.28515625" style="1" customWidth="1"/>
    <col min="4608" max="4608" width="27.42578125" style="1" customWidth="1"/>
    <col min="4609" max="4609" width="13" style="1" customWidth="1"/>
    <col min="4610" max="4610" width="13.140625" style="1" customWidth="1"/>
    <col min="4611" max="4611" width="12.42578125" style="1" customWidth="1"/>
    <col min="4612" max="4612" width="12.5703125" style="1" customWidth="1"/>
    <col min="4613" max="4613" width="11.5703125" style="1" customWidth="1"/>
    <col min="4614" max="4862" width="9.140625" style="1"/>
    <col min="4863" max="4863" width="24.28515625" style="1" customWidth="1"/>
    <col min="4864" max="4864" width="27.42578125" style="1" customWidth="1"/>
    <col min="4865" max="4865" width="13" style="1" customWidth="1"/>
    <col min="4866" max="4866" width="13.140625" style="1" customWidth="1"/>
    <col min="4867" max="4867" width="12.42578125" style="1" customWidth="1"/>
    <col min="4868" max="4868" width="12.5703125" style="1" customWidth="1"/>
    <col min="4869" max="4869" width="11.5703125" style="1" customWidth="1"/>
    <col min="4870" max="5118" width="9.140625" style="1"/>
    <col min="5119" max="5119" width="24.28515625" style="1" customWidth="1"/>
    <col min="5120" max="5120" width="27.42578125" style="1" customWidth="1"/>
    <col min="5121" max="5121" width="13" style="1" customWidth="1"/>
    <col min="5122" max="5122" width="13.140625" style="1" customWidth="1"/>
    <col min="5123" max="5123" width="12.42578125" style="1" customWidth="1"/>
    <col min="5124" max="5124" width="12.5703125" style="1" customWidth="1"/>
    <col min="5125" max="5125" width="11.5703125" style="1" customWidth="1"/>
    <col min="5126" max="5374" width="9.140625" style="1"/>
    <col min="5375" max="5375" width="24.28515625" style="1" customWidth="1"/>
    <col min="5376" max="5376" width="27.42578125" style="1" customWidth="1"/>
    <col min="5377" max="5377" width="13" style="1" customWidth="1"/>
    <col min="5378" max="5378" width="13.140625" style="1" customWidth="1"/>
    <col min="5379" max="5379" width="12.42578125" style="1" customWidth="1"/>
    <col min="5380" max="5380" width="12.5703125" style="1" customWidth="1"/>
    <col min="5381" max="5381" width="11.5703125" style="1" customWidth="1"/>
    <col min="5382" max="5630" width="9.140625" style="1"/>
    <col min="5631" max="5631" width="24.28515625" style="1" customWidth="1"/>
    <col min="5632" max="5632" width="27.42578125" style="1" customWidth="1"/>
    <col min="5633" max="5633" width="13" style="1" customWidth="1"/>
    <col min="5634" max="5634" width="13.140625" style="1" customWidth="1"/>
    <col min="5635" max="5635" width="12.42578125" style="1" customWidth="1"/>
    <col min="5636" max="5636" width="12.5703125" style="1" customWidth="1"/>
    <col min="5637" max="5637" width="11.5703125" style="1" customWidth="1"/>
    <col min="5638" max="5886" width="9.140625" style="1"/>
    <col min="5887" max="5887" width="24.28515625" style="1" customWidth="1"/>
    <col min="5888" max="5888" width="27.42578125" style="1" customWidth="1"/>
    <col min="5889" max="5889" width="13" style="1" customWidth="1"/>
    <col min="5890" max="5890" width="13.140625" style="1" customWidth="1"/>
    <col min="5891" max="5891" width="12.42578125" style="1" customWidth="1"/>
    <col min="5892" max="5892" width="12.5703125" style="1" customWidth="1"/>
    <col min="5893" max="5893" width="11.5703125" style="1" customWidth="1"/>
    <col min="5894" max="6142" width="9.140625" style="1"/>
    <col min="6143" max="6143" width="24.28515625" style="1" customWidth="1"/>
    <col min="6144" max="6144" width="27.42578125" style="1" customWidth="1"/>
    <col min="6145" max="6145" width="13" style="1" customWidth="1"/>
    <col min="6146" max="6146" width="13.140625" style="1" customWidth="1"/>
    <col min="6147" max="6147" width="12.42578125" style="1" customWidth="1"/>
    <col min="6148" max="6148" width="12.5703125" style="1" customWidth="1"/>
    <col min="6149" max="6149" width="11.5703125" style="1" customWidth="1"/>
    <col min="6150" max="6398" width="9.140625" style="1"/>
    <col min="6399" max="6399" width="24.28515625" style="1" customWidth="1"/>
    <col min="6400" max="6400" width="27.42578125" style="1" customWidth="1"/>
    <col min="6401" max="6401" width="13" style="1" customWidth="1"/>
    <col min="6402" max="6402" width="13.140625" style="1" customWidth="1"/>
    <col min="6403" max="6403" width="12.42578125" style="1" customWidth="1"/>
    <col min="6404" max="6404" width="12.5703125" style="1" customWidth="1"/>
    <col min="6405" max="6405" width="11.5703125" style="1" customWidth="1"/>
    <col min="6406" max="6654" width="9.140625" style="1"/>
    <col min="6655" max="6655" width="24.28515625" style="1" customWidth="1"/>
    <col min="6656" max="6656" width="27.42578125" style="1" customWidth="1"/>
    <col min="6657" max="6657" width="13" style="1" customWidth="1"/>
    <col min="6658" max="6658" width="13.140625" style="1" customWidth="1"/>
    <col min="6659" max="6659" width="12.42578125" style="1" customWidth="1"/>
    <col min="6660" max="6660" width="12.5703125" style="1" customWidth="1"/>
    <col min="6661" max="6661" width="11.5703125" style="1" customWidth="1"/>
    <col min="6662" max="6910" width="9.140625" style="1"/>
    <col min="6911" max="6911" width="24.28515625" style="1" customWidth="1"/>
    <col min="6912" max="6912" width="27.42578125" style="1" customWidth="1"/>
    <col min="6913" max="6913" width="13" style="1" customWidth="1"/>
    <col min="6914" max="6914" width="13.140625" style="1" customWidth="1"/>
    <col min="6915" max="6915" width="12.42578125" style="1" customWidth="1"/>
    <col min="6916" max="6916" width="12.5703125" style="1" customWidth="1"/>
    <col min="6917" max="6917" width="11.5703125" style="1" customWidth="1"/>
    <col min="6918" max="7166" width="9.140625" style="1"/>
    <col min="7167" max="7167" width="24.28515625" style="1" customWidth="1"/>
    <col min="7168" max="7168" width="27.42578125" style="1" customWidth="1"/>
    <col min="7169" max="7169" width="13" style="1" customWidth="1"/>
    <col min="7170" max="7170" width="13.140625" style="1" customWidth="1"/>
    <col min="7171" max="7171" width="12.42578125" style="1" customWidth="1"/>
    <col min="7172" max="7172" width="12.5703125" style="1" customWidth="1"/>
    <col min="7173" max="7173" width="11.5703125" style="1" customWidth="1"/>
    <col min="7174" max="7422" width="9.140625" style="1"/>
    <col min="7423" max="7423" width="24.28515625" style="1" customWidth="1"/>
    <col min="7424" max="7424" width="27.42578125" style="1" customWidth="1"/>
    <col min="7425" max="7425" width="13" style="1" customWidth="1"/>
    <col min="7426" max="7426" width="13.140625" style="1" customWidth="1"/>
    <col min="7427" max="7427" width="12.42578125" style="1" customWidth="1"/>
    <col min="7428" max="7428" width="12.5703125" style="1" customWidth="1"/>
    <col min="7429" max="7429" width="11.5703125" style="1" customWidth="1"/>
    <col min="7430" max="7678" width="9.140625" style="1"/>
    <col min="7679" max="7679" width="24.28515625" style="1" customWidth="1"/>
    <col min="7680" max="7680" width="27.42578125" style="1" customWidth="1"/>
    <col min="7681" max="7681" width="13" style="1" customWidth="1"/>
    <col min="7682" max="7682" width="13.140625" style="1" customWidth="1"/>
    <col min="7683" max="7683" width="12.42578125" style="1" customWidth="1"/>
    <col min="7684" max="7684" width="12.5703125" style="1" customWidth="1"/>
    <col min="7685" max="7685" width="11.5703125" style="1" customWidth="1"/>
    <col min="7686" max="7934" width="9.140625" style="1"/>
    <col min="7935" max="7935" width="24.28515625" style="1" customWidth="1"/>
    <col min="7936" max="7936" width="27.42578125" style="1" customWidth="1"/>
    <col min="7937" max="7937" width="13" style="1" customWidth="1"/>
    <col min="7938" max="7938" width="13.140625" style="1" customWidth="1"/>
    <col min="7939" max="7939" width="12.42578125" style="1" customWidth="1"/>
    <col min="7940" max="7940" width="12.5703125" style="1" customWidth="1"/>
    <col min="7941" max="7941" width="11.5703125" style="1" customWidth="1"/>
    <col min="7942" max="8190" width="9.140625" style="1"/>
    <col min="8191" max="8191" width="24.28515625" style="1" customWidth="1"/>
    <col min="8192" max="8192" width="27.42578125" style="1" customWidth="1"/>
    <col min="8193" max="8193" width="13" style="1" customWidth="1"/>
    <col min="8194" max="8194" width="13.140625" style="1" customWidth="1"/>
    <col min="8195" max="8195" width="12.42578125" style="1" customWidth="1"/>
    <col min="8196" max="8196" width="12.5703125" style="1" customWidth="1"/>
    <col min="8197" max="8197" width="11.5703125" style="1" customWidth="1"/>
    <col min="8198" max="8446" width="9.140625" style="1"/>
    <col min="8447" max="8447" width="24.28515625" style="1" customWidth="1"/>
    <col min="8448" max="8448" width="27.42578125" style="1" customWidth="1"/>
    <col min="8449" max="8449" width="13" style="1" customWidth="1"/>
    <col min="8450" max="8450" width="13.140625" style="1" customWidth="1"/>
    <col min="8451" max="8451" width="12.42578125" style="1" customWidth="1"/>
    <col min="8452" max="8452" width="12.5703125" style="1" customWidth="1"/>
    <col min="8453" max="8453" width="11.5703125" style="1" customWidth="1"/>
    <col min="8454" max="8702" width="9.140625" style="1"/>
    <col min="8703" max="8703" width="24.28515625" style="1" customWidth="1"/>
    <col min="8704" max="8704" width="27.42578125" style="1" customWidth="1"/>
    <col min="8705" max="8705" width="13" style="1" customWidth="1"/>
    <col min="8706" max="8706" width="13.140625" style="1" customWidth="1"/>
    <col min="8707" max="8707" width="12.42578125" style="1" customWidth="1"/>
    <col min="8708" max="8708" width="12.5703125" style="1" customWidth="1"/>
    <col min="8709" max="8709" width="11.5703125" style="1" customWidth="1"/>
    <col min="8710" max="8958" width="9.140625" style="1"/>
    <col min="8959" max="8959" width="24.28515625" style="1" customWidth="1"/>
    <col min="8960" max="8960" width="27.42578125" style="1" customWidth="1"/>
    <col min="8961" max="8961" width="13" style="1" customWidth="1"/>
    <col min="8962" max="8962" width="13.140625" style="1" customWidth="1"/>
    <col min="8963" max="8963" width="12.42578125" style="1" customWidth="1"/>
    <col min="8964" max="8964" width="12.5703125" style="1" customWidth="1"/>
    <col min="8965" max="8965" width="11.5703125" style="1" customWidth="1"/>
    <col min="8966" max="9214" width="9.140625" style="1"/>
    <col min="9215" max="9215" width="24.28515625" style="1" customWidth="1"/>
    <col min="9216" max="9216" width="27.42578125" style="1" customWidth="1"/>
    <col min="9217" max="9217" width="13" style="1" customWidth="1"/>
    <col min="9218" max="9218" width="13.140625" style="1" customWidth="1"/>
    <col min="9219" max="9219" width="12.42578125" style="1" customWidth="1"/>
    <col min="9220" max="9220" width="12.5703125" style="1" customWidth="1"/>
    <col min="9221" max="9221" width="11.5703125" style="1" customWidth="1"/>
    <col min="9222" max="9470" width="9.140625" style="1"/>
    <col min="9471" max="9471" width="24.28515625" style="1" customWidth="1"/>
    <col min="9472" max="9472" width="27.42578125" style="1" customWidth="1"/>
    <col min="9473" max="9473" width="13" style="1" customWidth="1"/>
    <col min="9474" max="9474" width="13.140625" style="1" customWidth="1"/>
    <col min="9475" max="9475" width="12.42578125" style="1" customWidth="1"/>
    <col min="9476" max="9476" width="12.5703125" style="1" customWidth="1"/>
    <col min="9477" max="9477" width="11.5703125" style="1" customWidth="1"/>
    <col min="9478" max="9726" width="9.140625" style="1"/>
    <col min="9727" max="9727" width="24.28515625" style="1" customWidth="1"/>
    <col min="9728" max="9728" width="27.42578125" style="1" customWidth="1"/>
    <col min="9729" max="9729" width="13" style="1" customWidth="1"/>
    <col min="9730" max="9730" width="13.140625" style="1" customWidth="1"/>
    <col min="9731" max="9731" width="12.42578125" style="1" customWidth="1"/>
    <col min="9732" max="9732" width="12.5703125" style="1" customWidth="1"/>
    <col min="9733" max="9733" width="11.5703125" style="1" customWidth="1"/>
    <col min="9734" max="9982" width="9.140625" style="1"/>
    <col min="9983" max="9983" width="24.28515625" style="1" customWidth="1"/>
    <col min="9984" max="9984" width="27.42578125" style="1" customWidth="1"/>
    <col min="9985" max="9985" width="13" style="1" customWidth="1"/>
    <col min="9986" max="9986" width="13.140625" style="1" customWidth="1"/>
    <col min="9987" max="9987" width="12.42578125" style="1" customWidth="1"/>
    <col min="9988" max="9988" width="12.5703125" style="1" customWidth="1"/>
    <col min="9989" max="9989" width="11.5703125" style="1" customWidth="1"/>
    <col min="9990" max="10238" width="9.140625" style="1"/>
    <col min="10239" max="10239" width="24.28515625" style="1" customWidth="1"/>
    <col min="10240" max="10240" width="27.42578125" style="1" customWidth="1"/>
    <col min="10241" max="10241" width="13" style="1" customWidth="1"/>
    <col min="10242" max="10242" width="13.140625" style="1" customWidth="1"/>
    <col min="10243" max="10243" width="12.42578125" style="1" customWidth="1"/>
    <col min="10244" max="10244" width="12.5703125" style="1" customWidth="1"/>
    <col min="10245" max="10245" width="11.5703125" style="1" customWidth="1"/>
    <col min="10246" max="10494" width="9.140625" style="1"/>
    <col min="10495" max="10495" width="24.28515625" style="1" customWidth="1"/>
    <col min="10496" max="10496" width="27.42578125" style="1" customWidth="1"/>
    <col min="10497" max="10497" width="13" style="1" customWidth="1"/>
    <col min="10498" max="10498" width="13.140625" style="1" customWidth="1"/>
    <col min="10499" max="10499" width="12.42578125" style="1" customWidth="1"/>
    <col min="10500" max="10500" width="12.5703125" style="1" customWidth="1"/>
    <col min="10501" max="10501" width="11.5703125" style="1" customWidth="1"/>
    <col min="10502" max="10750" width="9.140625" style="1"/>
    <col min="10751" max="10751" width="24.28515625" style="1" customWidth="1"/>
    <col min="10752" max="10752" width="27.42578125" style="1" customWidth="1"/>
    <col min="10753" max="10753" width="13" style="1" customWidth="1"/>
    <col min="10754" max="10754" width="13.140625" style="1" customWidth="1"/>
    <col min="10755" max="10755" width="12.42578125" style="1" customWidth="1"/>
    <col min="10756" max="10756" width="12.5703125" style="1" customWidth="1"/>
    <col min="10757" max="10757" width="11.5703125" style="1" customWidth="1"/>
    <col min="10758" max="11006" width="9.140625" style="1"/>
    <col min="11007" max="11007" width="24.28515625" style="1" customWidth="1"/>
    <col min="11008" max="11008" width="27.42578125" style="1" customWidth="1"/>
    <col min="11009" max="11009" width="13" style="1" customWidth="1"/>
    <col min="11010" max="11010" width="13.140625" style="1" customWidth="1"/>
    <col min="11011" max="11011" width="12.42578125" style="1" customWidth="1"/>
    <col min="11012" max="11012" width="12.5703125" style="1" customWidth="1"/>
    <col min="11013" max="11013" width="11.5703125" style="1" customWidth="1"/>
    <col min="11014" max="11262" width="9.140625" style="1"/>
    <col min="11263" max="11263" width="24.28515625" style="1" customWidth="1"/>
    <col min="11264" max="11264" width="27.42578125" style="1" customWidth="1"/>
    <col min="11265" max="11265" width="13" style="1" customWidth="1"/>
    <col min="11266" max="11266" width="13.140625" style="1" customWidth="1"/>
    <col min="11267" max="11267" width="12.42578125" style="1" customWidth="1"/>
    <col min="11268" max="11268" width="12.5703125" style="1" customWidth="1"/>
    <col min="11269" max="11269" width="11.5703125" style="1" customWidth="1"/>
    <col min="11270" max="11518" width="9.140625" style="1"/>
    <col min="11519" max="11519" width="24.28515625" style="1" customWidth="1"/>
    <col min="11520" max="11520" width="27.42578125" style="1" customWidth="1"/>
    <col min="11521" max="11521" width="13" style="1" customWidth="1"/>
    <col min="11522" max="11522" width="13.140625" style="1" customWidth="1"/>
    <col min="11523" max="11523" width="12.42578125" style="1" customWidth="1"/>
    <col min="11524" max="11524" width="12.5703125" style="1" customWidth="1"/>
    <col min="11525" max="11525" width="11.5703125" style="1" customWidth="1"/>
    <col min="11526" max="11774" width="9.140625" style="1"/>
    <col min="11775" max="11775" width="24.28515625" style="1" customWidth="1"/>
    <col min="11776" max="11776" width="27.42578125" style="1" customWidth="1"/>
    <col min="11777" max="11777" width="13" style="1" customWidth="1"/>
    <col min="11778" max="11778" width="13.140625" style="1" customWidth="1"/>
    <col min="11779" max="11779" width="12.42578125" style="1" customWidth="1"/>
    <col min="11780" max="11780" width="12.5703125" style="1" customWidth="1"/>
    <col min="11781" max="11781" width="11.5703125" style="1" customWidth="1"/>
    <col min="11782" max="12030" width="9.140625" style="1"/>
    <col min="12031" max="12031" width="24.28515625" style="1" customWidth="1"/>
    <col min="12032" max="12032" width="27.42578125" style="1" customWidth="1"/>
    <col min="12033" max="12033" width="13" style="1" customWidth="1"/>
    <col min="12034" max="12034" width="13.140625" style="1" customWidth="1"/>
    <col min="12035" max="12035" width="12.42578125" style="1" customWidth="1"/>
    <col min="12036" max="12036" width="12.5703125" style="1" customWidth="1"/>
    <col min="12037" max="12037" width="11.5703125" style="1" customWidth="1"/>
    <col min="12038" max="12286" width="9.140625" style="1"/>
    <col min="12287" max="12287" width="24.28515625" style="1" customWidth="1"/>
    <col min="12288" max="12288" width="27.42578125" style="1" customWidth="1"/>
    <col min="12289" max="12289" width="13" style="1" customWidth="1"/>
    <col min="12290" max="12290" width="13.140625" style="1" customWidth="1"/>
    <col min="12291" max="12291" width="12.42578125" style="1" customWidth="1"/>
    <col min="12292" max="12292" width="12.5703125" style="1" customWidth="1"/>
    <col min="12293" max="12293" width="11.5703125" style="1" customWidth="1"/>
    <col min="12294" max="12542" width="9.140625" style="1"/>
    <col min="12543" max="12543" width="24.28515625" style="1" customWidth="1"/>
    <col min="12544" max="12544" width="27.42578125" style="1" customWidth="1"/>
    <col min="12545" max="12545" width="13" style="1" customWidth="1"/>
    <col min="12546" max="12546" width="13.140625" style="1" customWidth="1"/>
    <col min="12547" max="12547" width="12.42578125" style="1" customWidth="1"/>
    <col min="12548" max="12548" width="12.5703125" style="1" customWidth="1"/>
    <col min="12549" max="12549" width="11.5703125" style="1" customWidth="1"/>
    <col min="12550" max="12798" width="9.140625" style="1"/>
    <col min="12799" max="12799" width="24.28515625" style="1" customWidth="1"/>
    <col min="12800" max="12800" width="27.42578125" style="1" customWidth="1"/>
    <col min="12801" max="12801" width="13" style="1" customWidth="1"/>
    <col min="12802" max="12802" width="13.140625" style="1" customWidth="1"/>
    <col min="12803" max="12803" width="12.42578125" style="1" customWidth="1"/>
    <col min="12804" max="12804" width="12.5703125" style="1" customWidth="1"/>
    <col min="12805" max="12805" width="11.5703125" style="1" customWidth="1"/>
    <col min="12806" max="13054" width="9.140625" style="1"/>
    <col min="13055" max="13055" width="24.28515625" style="1" customWidth="1"/>
    <col min="13056" max="13056" width="27.42578125" style="1" customWidth="1"/>
    <col min="13057" max="13057" width="13" style="1" customWidth="1"/>
    <col min="13058" max="13058" width="13.140625" style="1" customWidth="1"/>
    <col min="13059" max="13059" width="12.42578125" style="1" customWidth="1"/>
    <col min="13060" max="13060" width="12.5703125" style="1" customWidth="1"/>
    <col min="13061" max="13061" width="11.5703125" style="1" customWidth="1"/>
    <col min="13062" max="13310" width="9.140625" style="1"/>
    <col min="13311" max="13311" width="24.28515625" style="1" customWidth="1"/>
    <col min="13312" max="13312" width="27.42578125" style="1" customWidth="1"/>
    <col min="13313" max="13313" width="13" style="1" customWidth="1"/>
    <col min="13314" max="13314" width="13.140625" style="1" customWidth="1"/>
    <col min="13315" max="13315" width="12.42578125" style="1" customWidth="1"/>
    <col min="13316" max="13316" width="12.5703125" style="1" customWidth="1"/>
    <col min="13317" max="13317" width="11.5703125" style="1" customWidth="1"/>
    <col min="13318" max="13566" width="9.140625" style="1"/>
    <col min="13567" max="13567" width="24.28515625" style="1" customWidth="1"/>
    <col min="13568" max="13568" width="27.42578125" style="1" customWidth="1"/>
    <col min="13569" max="13569" width="13" style="1" customWidth="1"/>
    <col min="13570" max="13570" width="13.140625" style="1" customWidth="1"/>
    <col min="13571" max="13571" width="12.42578125" style="1" customWidth="1"/>
    <col min="13572" max="13572" width="12.5703125" style="1" customWidth="1"/>
    <col min="13573" max="13573" width="11.5703125" style="1" customWidth="1"/>
    <col min="13574" max="13822" width="9.140625" style="1"/>
    <col min="13823" max="13823" width="24.28515625" style="1" customWidth="1"/>
    <col min="13824" max="13824" width="27.42578125" style="1" customWidth="1"/>
    <col min="13825" max="13825" width="13" style="1" customWidth="1"/>
    <col min="13826" max="13826" width="13.140625" style="1" customWidth="1"/>
    <col min="13827" max="13827" width="12.42578125" style="1" customWidth="1"/>
    <col min="13828" max="13828" width="12.5703125" style="1" customWidth="1"/>
    <col min="13829" max="13829" width="11.5703125" style="1" customWidth="1"/>
    <col min="13830" max="14078" width="9.140625" style="1"/>
    <col min="14079" max="14079" width="24.28515625" style="1" customWidth="1"/>
    <col min="14080" max="14080" width="27.42578125" style="1" customWidth="1"/>
    <col min="14081" max="14081" width="13" style="1" customWidth="1"/>
    <col min="14082" max="14082" width="13.140625" style="1" customWidth="1"/>
    <col min="14083" max="14083" width="12.42578125" style="1" customWidth="1"/>
    <col min="14084" max="14084" width="12.5703125" style="1" customWidth="1"/>
    <col min="14085" max="14085" width="11.5703125" style="1" customWidth="1"/>
    <col min="14086" max="14334" width="9.140625" style="1"/>
    <col min="14335" max="14335" width="24.28515625" style="1" customWidth="1"/>
    <col min="14336" max="14336" width="27.42578125" style="1" customWidth="1"/>
    <col min="14337" max="14337" width="13" style="1" customWidth="1"/>
    <col min="14338" max="14338" width="13.140625" style="1" customWidth="1"/>
    <col min="14339" max="14339" width="12.42578125" style="1" customWidth="1"/>
    <col min="14340" max="14340" width="12.5703125" style="1" customWidth="1"/>
    <col min="14341" max="14341" width="11.5703125" style="1" customWidth="1"/>
    <col min="14342" max="14590" width="9.140625" style="1"/>
    <col min="14591" max="14591" width="24.28515625" style="1" customWidth="1"/>
    <col min="14592" max="14592" width="27.42578125" style="1" customWidth="1"/>
    <col min="14593" max="14593" width="13" style="1" customWidth="1"/>
    <col min="14594" max="14594" width="13.140625" style="1" customWidth="1"/>
    <col min="14595" max="14595" width="12.42578125" style="1" customWidth="1"/>
    <col min="14596" max="14596" width="12.5703125" style="1" customWidth="1"/>
    <col min="14597" max="14597" width="11.5703125" style="1" customWidth="1"/>
    <col min="14598" max="14846" width="9.140625" style="1"/>
    <col min="14847" max="14847" width="24.28515625" style="1" customWidth="1"/>
    <col min="14848" max="14848" width="27.42578125" style="1" customWidth="1"/>
    <col min="14849" max="14849" width="13" style="1" customWidth="1"/>
    <col min="14850" max="14850" width="13.140625" style="1" customWidth="1"/>
    <col min="14851" max="14851" width="12.42578125" style="1" customWidth="1"/>
    <col min="14852" max="14852" width="12.5703125" style="1" customWidth="1"/>
    <col min="14853" max="14853" width="11.5703125" style="1" customWidth="1"/>
    <col min="14854" max="15102" width="9.140625" style="1"/>
    <col min="15103" max="15103" width="24.28515625" style="1" customWidth="1"/>
    <col min="15104" max="15104" width="27.42578125" style="1" customWidth="1"/>
    <col min="15105" max="15105" width="13" style="1" customWidth="1"/>
    <col min="15106" max="15106" width="13.140625" style="1" customWidth="1"/>
    <col min="15107" max="15107" width="12.42578125" style="1" customWidth="1"/>
    <col min="15108" max="15108" width="12.5703125" style="1" customWidth="1"/>
    <col min="15109" max="15109" width="11.5703125" style="1" customWidth="1"/>
    <col min="15110" max="15358" width="9.140625" style="1"/>
    <col min="15359" max="15359" width="24.28515625" style="1" customWidth="1"/>
    <col min="15360" max="15360" width="27.42578125" style="1" customWidth="1"/>
    <col min="15361" max="15361" width="13" style="1" customWidth="1"/>
    <col min="15362" max="15362" width="13.140625" style="1" customWidth="1"/>
    <col min="15363" max="15363" width="12.42578125" style="1" customWidth="1"/>
    <col min="15364" max="15364" width="12.5703125" style="1" customWidth="1"/>
    <col min="15365" max="15365" width="11.5703125" style="1" customWidth="1"/>
    <col min="15366" max="15614" width="9.140625" style="1"/>
    <col min="15615" max="15615" width="24.28515625" style="1" customWidth="1"/>
    <col min="15616" max="15616" width="27.42578125" style="1" customWidth="1"/>
    <col min="15617" max="15617" width="13" style="1" customWidth="1"/>
    <col min="15618" max="15618" width="13.140625" style="1" customWidth="1"/>
    <col min="15619" max="15619" width="12.42578125" style="1" customWidth="1"/>
    <col min="15620" max="15620" width="12.5703125" style="1" customWidth="1"/>
    <col min="15621" max="15621" width="11.5703125" style="1" customWidth="1"/>
    <col min="15622" max="15870" width="9.140625" style="1"/>
    <col min="15871" max="15871" width="24.28515625" style="1" customWidth="1"/>
    <col min="15872" max="15872" width="27.42578125" style="1" customWidth="1"/>
    <col min="15873" max="15873" width="13" style="1" customWidth="1"/>
    <col min="15874" max="15874" width="13.140625" style="1" customWidth="1"/>
    <col min="15875" max="15875" width="12.42578125" style="1" customWidth="1"/>
    <col min="15876" max="15876" width="12.5703125" style="1" customWidth="1"/>
    <col min="15877" max="15877" width="11.5703125" style="1" customWidth="1"/>
    <col min="15878" max="16126" width="9.140625" style="1"/>
    <col min="16127" max="16127" width="24.28515625" style="1" customWidth="1"/>
    <col min="16128" max="16128" width="27.42578125" style="1" customWidth="1"/>
    <col min="16129" max="16129" width="13" style="1" customWidth="1"/>
    <col min="16130" max="16130" width="13.140625" style="1" customWidth="1"/>
    <col min="16131" max="16131" width="12.42578125" style="1" customWidth="1"/>
    <col min="16132" max="16132" width="12.5703125" style="1" customWidth="1"/>
    <col min="16133" max="16133" width="11.5703125" style="1" customWidth="1"/>
    <col min="16134" max="16384" width="9.140625" style="1"/>
  </cols>
  <sheetData>
    <row r="1" spans="1:8" ht="15.75" x14ac:dyDescent="0.25">
      <c r="A1" s="29"/>
      <c r="B1" s="29"/>
      <c r="C1" s="29"/>
      <c r="D1" s="29"/>
      <c r="E1" s="29"/>
      <c r="F1" s="3"/>
      <c r="G1" s="3"/>
      <c r="H1" s="3"/>
    </row>
    <row r="2" spans="1:8" ht="35.25" customHeight="1" x14ac:dyDescent="0.25">
      <c r="A2" s="30" t="s">
        <v>96</v>
      </c>
      <c r="B2" s="30"/>
      <c r="C2" s="30"/>
      <c r="D2" s="30"/>
      <c r="E2" s="30"/>
      <c r="F2" s="3"/>
      <c r="G2" s="3"/>
      <c r="H2" s="3"/>
    </row>
    <row r="3" spans="1:8" ht="15.75" x14ac:dyDescent="0.25">
      <c r="A3" s="14"/>
      <c r="F3" s="3"/>
      <c r="G3" s="3"/>
      <c r="H3" s="3"/>
    </row>
    <row r="4" spans="1:8" x14ac:dyDescent="0.25">
      <c r="E4" s="13" t="s">
        <v>49</v>
      </c>
      <c r="F4" s="3"/>
      <c r="G4" s="3"/>
      <c r="H4" s="3"/>
    </row>
    <row r="5" spans="1:8" ht="30" x14ac:dyDescent="0.25">
      <c r="A5" s="23" t="s">
        <v>0</v>
      </c>
      <c r="B5" s="23" t="s">
        <v>1</v>
      </c>
      <c r="C5" s="23" t="s">
        <v>50</v>
      </c>
      <c r="D5" s="23" t="s">
        <v>97</v>
      </c>
      <c r="E5" s="23" t="s">
        <v>51</v>
      </c>
      <c r="F5" s="3"/>
      <c r="G5" s="3"/>
      <c r="H5" s="3"/>
    </row>
    <row r="6" spans="1:8" x14ac:dyDescent="0.25">
      <c r="A6" s="16" t="s">
        <v>2</v>
      </c>
      <c r="B6" s="17" t="s">
        <v>3</v>
      </c>
      <c r="C6" s="18">
        <f>SUM(C7:C16)</f>
        <v>996.5</v>
      </c>
      <c r="D6" s="18">
        <f>SUM(D7:D15)</f>
        <v>349</v>
      </c>
      <c r="E6" s="7">
        <f>D6/C6*100</f>
        <v>35.022579026593078</v>
      </c>
      <c r="F6" s="3"/>
      <c r="G6" s="3"/>
      <c r="H6" s="3"/>
    </row>
    <row r="7" spans="1:8" ht="30" x14ac:dyDescent="0.25">
      <c r="A7" s="5" t="s">
        <v>4</v>
      </c>
      <c r="B7" s="2" t="s">
        <v>5</v>
      </c>
      <c r="C7" s="9">
        <v>200</v>
      </c>
      <c r="D7" s="8">
        <v>123.1</v>
      </c>
      <c r="E7" s="9">
        <f t="shared" ref="E7:E42" si="0">D7/C7*100</f>
        <v>61.55</v>
      </c>
      <c r="F7" s="3"/>
      <c r="G7" s="3"/>
      <c r="H7" s="3"/>
    </row>
    <row r="8" spans="1:8" ht="28.5" customHeight="1" x14ac:dyDescent="0.25">
      <c r="A8" s="5" t="s">
        <v>6</v>
      </c>
      <c r="B8" s="2" t="s">
        <v>7</v>
      </c>
      <c r="C8" s="9">
        <v>152</v>
      </c>
      <c r="D8" s="9">
        <v>0</v>
      </c>
      <c r="E8" s="9">
        <f t="shared" si="0"/>
        <v>0</v>
      </c>
      <c r="F8" s="3"/>
      <c r="G8" s="3"/>
      <c r="H8" s="3"/>
    </row>
    <row r="9" spans="1:8" ht="42.75" hidden="1" customHeight="1" x14ac:dyDescent="0.25">
      <c r="A9" s="5" t="s">
        <v>10</v>
      </c>
      <c r="B9" s="2" t="s">
        <v>11</v>
      </c>
      <c r="C9" s="9"/>
      <c r="D9" s="9">
        <v>0</v>
      </c>
      <c r="E9" s="9"/>
      <c r="F9" s="3"/>
      <c r="G9" s="3"/>
      <c r="H9" s="3"/>
    </row>
    <row r="10" spans="1:8" ht="30" x14ac:dyDescent="0.25">
      <c r="A10" s="5" t="s">
        <v>68</v>
      </c>
      <c r="B10" s="2" t="s">
        <v>69</v>
      </c>
      <c r="C10" s="9">
        <v>85</v>
      </c>
      <c r="D10" s="9">
        <v>29.5</v>
      </c>
      <c r="E10" s="9">
        <f t="shared" si="0"/>
        <v>34.705882352941174</v>
      </c>
      <c r="F10" s="3"/>
      <c r="G10" s="3"/>
      <c r="H10" s="3"/>
    </row>
    <row r="11" spans="1:8" ht="30" x14ac:dyDescent="0.25">
      <c r="A11" s="5" t="s">
        <v>70</v>
      </c>
      <c r="B11" s="2" t="s">
        <v>71</v>
      </c>
      <c r="C11" s="9">
        <v>496</v>
      </c>
      <c r="D11" s="9">
        <v>104</v>
      </c>
      <c r="E11" s="9">
        <f t="shared" si="0"/>
        <v>20.967741935483872</v>
      </c>
      <c r="F11" s="3"/>
      <c r="G11" s="3"/>
      <c r="H11" s="3"/>
    </row>
    <row r="12" spans="1:8" x14ac:dyDescent="0.25">
      <c r="A12" s="5" t="s">
        <v>8</v>
      </c>
      <c r="B12" s="2" t="s">
        <v>9</v>
      </c>
      <c r="C12" s="9">
        <v>1.5</v>
      </c>
      <c r="D12" s="9">
        <v>0.4</v>
      </c>
      <c r="E12" s="9">
        <f t="shared" si="0"/>
        <v>26.666666666666668</v>
      </c>
      <c r="F12" s="3"/>
      <c r="G12" s="3"/>
      <c r="H12" s="3"/>
    </row>
    <row r="13" spans="1:8" ht="75" x14ac:dyDescent="0.25">
      <c r="A13" s="5" t="s">
        <v>12</v>
      </c>
      <c r="B13" s="2" t="s">
        <v>13</v>
      </c>
      <c r="C13" s="9">
        <v>48</v>
      </c>
      <c r="D13" s="9">
        <v>24.3</v>
      </c>
      <c r="E13" s="9">
        <f t="shared" si="0"/>
        <v>50.625</v>
      </c>
      <c r="F13" s="3"/>
      <c r="G13" s="3"/>
      <c r="H13" s="3"/>
    </row>
    <row r="14" spans="1:8" ht="60" x14ac:dyDescent="0.25">
      <c r="A14" s="26" t="s">
        <v>86</v>
      </c>
      <c r="B14" s="27" t="s">
        <v>87</v>
      </c>
      <c r="C14" s="9">
        <v>10</v>
      </c>
      <c r="D14" s="9">
        <v>67.7</v>
      </c>
      <c r="E14" s="9">
        <f t="shared" si="0"/>
        <v>677</v>
      </c>
      <c r="F14" s="3"/>
      <c r="G14" s="3"/>
      <c r="H14" s="3"/>
    </row>
    <row r="15" spans="1:8" ht="30" x14ac:dyDescent="0.25">
      <c r="A15" s="5" t="s">
        <v>14</v>
      </c>
      <c r="B15" s="2" t="s">
        <v>15</v>
      </c>
      <c r="C15" s="9">
        <v>4</v>
      </c>
      <c r="D15" s="9">
        <v>0</v>
      </c>
      <c r="E15" s="9">
        <f t="shared" si="0"/>
        <v>0</v>
      </c>
      <c r="F15" s="3"/>
      <c r="G15" s="3"/>
      <c r="H15" s="3"/>
    </row>
    <row r="16" spans="1:8" ht="30" hidden="1" x14ac:dyDescent="0.25">
      <c r="A16" s="5" t="s">
        <v>14</v>
      </c>
      <c r="B16" s="2" t="s">
        <v>15</v>
      </c>
      <c r="C16" s="9"/>
      <c r="D16" s="9">
        <v>0</v>
      </c>
      <c r="E16" s="9"/>
      <c r="F16" s="3"/>
      <c r="G16" s="3"/>
      <c r="H16" s="3"/>
    </row>
    <row r="17" spans="1:9" ht="30" x14ac:dyDescent="0.25">
      <c r="A17" s="16" t="s">
        <v>16</v>
      </c>
      <c r="B17" s="17" t="s">
        <v>17</v>
      </c>
      <c r="C17" s="18">
        <f>SUM(C18:C21)</f>
        <v>5186.8999999999996</v>
      </c>
      <c r="D17" s="18">
        <f>SUM(D18:D21)</f>
        <v>3271.7000000000003</v>
      </c>
      <c r="E17" s="7">
        <f t="shared" si="0"/>
        <v>63.076211224430793</v>
      </c>
      <c r="F17" s="3"/>
      <c r="G17" s="3"/>
      <c r="H17" s="3"/>
    </row>
    <row r="18" spans="1:9" ht="32.25" customHeight="1" x14ac:dyDescent="0.25">
      <c r="A18" s="5" t="s">
        <v>72</v>
      </c>
      <c r="B18" s="2" t="s">
        <v>73</v>
      </c>
      <c r="C18" s="8">
        <v>440.9</v>
      </c>
      <c r="D18" s="8">
        <v>315.8</v>
      </c>
      <c r="E18" s="9">
        <f t="shared" si="0"/>
        <v>71.626219097300975</v>
      </c>
      <c r="F18" s="3"/>
      <c r="G18" s="3"/>
      <c r="H18" s="3"/>
    </row>
    <row r="19" spans="1:9" ht="30" x14ac:dyDescent="0.25">
      <c r="A19" s="5" t="s">
        <v>66</v>
      </c>
      <c r="B19" s="2" t="s">
        <v>74</v>
      </c>
      <c r="C19" s="8">
        <v>167.2</v>
      </c>
      <c r="D19" s="8">
        <v>83.6</v>
      </c>
      <c r="E19" s="9">
        <f>D19/C19*100</f>
        <v>50</v>
      </c>
      <c r="F19" s="3"/>
      <c r="G19" s="3"/>
      <c r="H19" s="3"/>
    </row>
    <row r="20" spans="1:9" ht="120" hidden="1" x14ac:dyDescent="0.25">
      <c r="A20" s="5" t="s">
        <v>18</v>
      </c>
      <c r="B20" s="2" t="s">
        <v>19</v>
      </c>
      <c r="C20" s="8"/>
      <c r="D20" s="8"/>
      <c r="E20" s="9" t="e">
        <f t="shared" si="0"/>
        <v>#DIV/0!</v>
      </c>
      <c r="F20" s="3"/>
      <c r="G20" s="3"/>
      <c r="H20" s="3"/>
    </row>
    <row r="21" spans="1:9" ht="22.5" customHeight="1" x14ac:dyDescent="0.25">
      <c r="A21" s="5" t="s">
        <v>67</v>
      </c>
      <c r="B21" s="2" t="s">
        <v>63</v>
      </c>
      <c r="C21" s="8">
        <v>4578.8</v>
      </c>
      <c r="D21" s="8">
        <v>2872.3</v>
      </c>
      <c r="E21" s="9">
        <f t="shared" si="0"/>
        <v>62.730409714335636</v>
      </c>
      <c r="F21" s="3"/>
      <c r="G21" s="3"/>
      <c r="H21" s="3"/>
    </row>
    <row r="22" spans="1:9" x14ac:dyDescent="0.25">
      <c r="A22" s="16"/>
      <c r="B22" s="17" t="s">
        <v>20</v>
      </c>
      <c r="C22" s="24">
        <f>C6+C17</f>
        <v>6183.4</v>
      </c>
      <c r="D22" s="24">
        <f>D6+D17</f>
        <v>3620.7000000000003</v>
      </c>
      <c r="E22" s="7">
        <f t="shared" si="0"/>
        <v>58.55516382572695</v>
      </c>
      <c r="F22" s="3"/>
      <c r="G22" s="3"/>
      <c r="H22" s="3"/>
    </row>
    <row r="23" spans="1:9" ht="30" x14ac:dyDescent="0.25">
      <c r="A23" s="16" t="s">
        <v>21</v>
      </c>
      <c r="B23" s="17" t="s">
        <v>22</v>
      </c>
      <c r="C23" s="24">
        <f>SUM(C24:C28)</f>
        <v>5507.1</v>
      </c>
      <c r="D23" s="24">
        <f>SUM(D24:D28)</f>
        <v>2613.6999999999998</v>
      </c>
      <c r="E23" s="7">
        <f t="shared" si="0"/>
        <v>47.460550925169322</v>
      </c>
      <c r="F23" s="3"/>
      <c r="G23" s="3"/>
      <c r="H23" s="3"/>
    </row>
    <row r="24" spans="1:9" ht="60" x14ac:dyDescent="0.25">
      <c r="A24" s="5" t="s">
        <v>23</v>
      </c>
      <c r="B24" s="2" t="s">
        <v>24</v>
      </c>
      <c r="C24" s="8">
        <v>629</v>
      </c>
      <c r="D24" s="8">
        <v>331.1</v>
      </c>
      <c r="E24" s="9">
        <f t="shared" si="0"/>
        <v>52.639109697933229</v>
      </c>
      <c r="F24" s="3"/>
      <c r="G24" s="3"/>
      <c r="H24" s="3"/>
    </row>
    <row r="25" spans="1:9" ht="30" x14ac:dyDescent="0.25">
      <c r="A25" s="5" t="s">
        <v>25</v>
      </c>
      <c r="B25" s="2" t="s">
        <v>75</v>
      </c>
      <c r="C25" s="8">
        <v>2215.4</v>
      </c>
      <c r="D25" s="8">
        <v>700.3</v>
      </c>
      <c r="E25" s="9">
        <f t="shared" si="0"/>
        <v>31.610544371219639</v>
      </c>
      <c r="F25" s="3"/>
      <c r="G25" s="3"/>
      <c r="H25" s="3"/>
    </row>
    <row r="26" spans="1:9" ht="75" x14ac:dyDescent="0.25">
      <c r="A26" s="5" t="s">
        <v>88</v>
      </c>
      <c r="B26" s="2" t="s">
        <v>89</v>
      </c>
      <c r="C26" s="8">
        <v>0.5</v>
      </c>
      <c r="D26" s="8">
        <v>0</v>
      </c>
      <c r="E26" s="9">
        <f t="shared" si="0"/>
        <v>0</v>
      </c>
      <c r="F26" s="3"/>
      <c r="G26" s="3"/>
      <c r="H26" s="3"/>
    </row>
    <row r="27" spans="1:9" x14ac:dyDescent="0.25">
      <c r="A27" s="5" t="s">
        <v>64</v>
      </c>
      <c r="B27" s="2" t="s">
        <v>65</v>
      </c>
      <c r="C27" s="8">
        <v>1</v>
      </c>
      <c r="D27" s="8">
        <v>0</v>
      </c>
      <c r="E27" s="9">
        <v>0</v>
      </c>
      <c r="F27" s="4"/>
      <c r="G27" s="3"/>
      <c r="H27" s="3"/>
    </row>
    <row r="28" spans="1:9" ht="45" x14ac:dyDescent="0.25">
      <c r="A28" s="5" t="s">
        <v>26</v>
      </c>
      <c r="B28" s="2" t="s">
        <v>52</v>
      </c>
      <c r="C28" s="8">
        <v>2661.2</v>
      </c>
      <c r="D28" s="8">
        <v>1582.3</v>
      </c>
      <c r="E28" s="9">
        <f t="shared" si="0"/>
        <v>59.458139185329927</v>
      </c>
      <c r="F28" s="4"/>
      <c r="G28" s="3"/>
      <c r="H28" s="3"/>
      <c r="I28" s="3"/>
    </row>
    <row r="29" spans="1:9" ht="25.5" customHeight="1" x14ac:dyDescent="0.25">
      <c r="A29" s="16" t="s">
        <v>27</v>
      </c>
      <c r="B29" s="17" t="s">
        <v>28</v>
      </c>
      <c r="C29" s="24">
        <f>C30</f>
        <v>167.2</v>
      </c>
      <c r="D29" s="24">
        <f>D30</f>
        <v>56.5</v>
      </c>
      <c r="E29" s="7">
        <f t="shared" si="0"/>
        <v>33.791866028708135</v>
      </c>
      <c r="F29" s="4"/>
      <c r="G29" s="3"/>
      <c r="H29" s="3"/>
      <c r="I29" s="3"/>
    </row>
    <row r="30" spans="1:9" ht="29.25" customHeight="1" x14ac:dyDescent="0.25">
      <c r="A30" s="5" t="s">
        <v>29</v>
      </c>
      <c r="B30" s="2" t="s">
        <v>30</v>
      </c>
      <c r="C30" s="8">
        <v>167.2</v>
      </c>
      <c r="D30" s="8">
        <v>56.5</v>
      </c>
      <c r="E30" s="9">
        <f t="shared" si="0"/>
        <v>33.791866028708135</v>
      </c>
      <c r="F30" s="4"/>
      <c r="G30" s="3"/>
      <c r="H30" s="3"/>
    </row>
    <row r="31" spans="1:9" ht="29.25" customHeight="1" x14ac:dyDescent="0.25">
      <c r="A31" s="16" t="s">
        <v>90</v>
      </c>
      <c r="B31" s="6" t="s">
        <v>92</v>
      </c>
      <c r="C31" s="28">
        <f>C32</f>
        <v>98.2</v>
      </c>
      <c r="D31" s="28">
        <f>D32</f>
        <v>10</v>
      </c>
      <c r="E31" s="7">
        <f t="shared" si="0"/>
        <v>10.183299389002036</v>
      </c>
      <c r="F31" s="4"/>
      <c r="G31" s="3"/>
      <c r="H31" s="3"/>
    </row>
    <row r="32" spans="1:9" ht="29.25" customHeight="1" x14ac:dyDescent="0.25">
      <c r="A32" s="5" t="s">
        <v>91</v>
      </c>
      <c r="B32" s="2" t="s">
        <v>93</v>
      </c>
      <c r="C32" s="8">
        <v>98.2</v>
      </c>
      <c r="D32" s="8">
        <v>10</v>
      </c>
      <c r="E32" s="7">
        <f t="shared" si="0"/>
        <v>10.183299389002036</v>
      </c>
      <c r="F32" s="4"/>
      <c r="G32" s="3"/>
      <c r="H32" s="3"/>
    </row>
    <row r="33" spans="1:8" ht="30" x14ac:dyDescent="0.25">
      <c r="A33" s="16" t="s">
        <v>31</v>
      </c>
      <c r="B33" s="17" t="s">
        <v>32</v>
      </c>
      <c r="C33" s="24">
        <f>C34</f>
        <v>561.1</v>
      </c>
      <c r="D33" s="24">
        <f>D34</f>
        <v>310</v>
      </c>
      <c r="E33" s="7">
        <f t="shared" si="0"/>
        <v>55.248618784530393</v>
      </c>
      <c r="F33" s="3"/>
      <c r="G33" s="3"/>
      <c r="H33" s="3"/>
    </row>
    <row r="34" spans="1:8" ht="30" x14ac:dyDescent="0.25">
      <c r="A34" s="5" t="s">
        <v>57</v>
      </c>
      <c r="B34" s="2" t="s">
        <v>58</v>
      </c>
      <c r="C34" s="25">
        <v>561.1</v>
      </c>
      <c r="D34" s="25">
        <v>310</v>
      </c>
      <c r="E34" s="9">
        <f t="shared" si="0"/>
        <v>55.248618784530393</v>
      </c>
      <c r="F34" s="3"/>
      <c r="G34" s="3"/>
      <c r="H34" s="3"/>
    </row>
    <row r="35" spans="1:8" ht="45" x14ac:dyDescent="0.25">
      <c r="A35" s="16" t="s">
        <v>33</v>
      </c>
      <c r="B35" s="17" t="s">
        <v>34</v>
      </c>
      <c r="C35" s="24">
        <f>C36+C38</f>
        <v>185.5</v>
      </c>
      <c r="D35" s="24">
        <f>D36+D38</f>
        <v>21.5</v>
      </c>
      <c r="E35" s="7">
        <f t="shared" si="0"/>
        <v>11.590296495956872</v>
      </c>
      <c r="F35" s="3"/>
      <c r="G35" s="3"/>
      <c r="H35" s="3"/>
    </row>
    <row r="36" spans="1:8" x14ac:dyDescent="0.25">
      <c r="A36" s="19" t="s">
        <v>35</v>
      </c>
      <c r="B36" s="20" t="s">
        <v>53</v>
      </c>
      <c r="C36" s="25">
        <v>183.3</v>
      </c>
      <c r="D36" s="25">
        <v>19.3</v>
      </c>
      <c r="E36" s="9">
        <f>D36/C36*100</f>
        <v>10.529187124931806</v>
      </c>
      <c r="F36" s="3"/>
      <c r="G36" s="3"/>
      <c r="H36" s="3"/>
    </row>
    <row r="37" spans="1:8" ht="60" hidden="1" x14ac:dyDescent="0.25">
      <c r="A37" s="19" t="s">
        <v>35</v>
      </c>
      <c r="B37" s="20" t="s">
        <v>36</v>
      </c>
      <c r="C37" s="8"/>
      <c r="D37" s="8"/>
      <c r="E37" s="9" t="e">
        <f>D37/C37*100</f>
        <v>#DIV/0!</v>
      </c>
      <c r="F37" s="3"/>
      <c r="G37" s="3"/>
      <c r="H37" s="3"/>
    </row>
    <row r="38" spans="1:8" ht="30" x14ac:dyDescent="0.25">
      <c r="A38" s="5" t="s">
        <v>37</v>
      </c>
      <c r="B38" s="2" t="s">
        <v>54</v>
      </c>
      <c r="C38" s="8">
        <v>2.2000000000000002</v>
      </c>
      <c r="D38" s="8">
        <v>2.2000000000000002</v>
      </c>
      <c r="E38" s="9">
        <f t="shared" si="0"/>
        <v>100</v>
      </c>
      <c r="F38" s="3"/>
      <c r="G38" s="3"/>
      <c r="H38" s="3"/>
    </row>
    <row r="39" spans="1:8" x14ac:dyDescent="0.25">
      <c r="A39" s="16" t="s">
        <v>38</v>
      </c>
      <c r="B39" s="17" t="s">
        <v>39</v>
      </c>
      <c r="C39" s="24">
        <f>SUM(C40:C40)</f>
        <v>50</v>
      </c>
      <c r="D39" s="24">
        <f>SUM(D40:D40)</f>
        <v>16.8</v>
      </c>
      <c r="E39" s="7">
        <f t="shared" si="0"/>
        <v>33.6</v>
      </c>
      <c r="F39" s="4"/>
      <c r="G39" s="3"/>
      <c r="H39" s="3"/>
    </row>
    <row r="40" spans="1:8" x14ac:dyDescent="0.25">
      <c r="A40" s="5" t="s">
        <v>94</v>
      </c>
      <c r="B40" s="2" t="s">
        <v>95</v>
      </c>
      <c r="C40" s="8">
        <v>50</v>
      </c>
      <c r="D40" s="8">
        <v>16.8</v>
      </c>
      <c r="E40" s="9">
        <f t="shared" si="0"/>
        <v>33.6</v>
      </c>
      <c r="F40" s="4"/>
      <c r="G40" s="3"/>
      <c r="H40" s="3"/>
    </row>
    <row r="41" spans="1:8" x14ac:dyDescent="0.25">
      <c r="A41" s="16" t="s">
        <v>40</v>
      </c>
      <c r="B41" s="17" t="s">
        <v>41</v>
      </c>
      <c r="C41" s="24">
        <f>C42</f>
        <v>480</v>
      </c>
      <c r="D41" s="24">
        <f>D42</f>
        <v>160</v>
      </c>
      <c r="E41" s="7">
        <f t="shared" si="0"/>
        <v>33.333333333333329</v>
      </c>
      <c r="F41" s="3"/>
      <c r="G41" s="3"/>
      <c r="H41" s="3"/>
    </row>
    <row r="42" spans="1:8" x14ac:dyDescent="0.25">
      <c r="A42" s="5" t="s">
        <v>42</v>
      </c>
      <c r="B42" s="20" t="s">
        <v>55</v>
      </c>
      <c r="C42" s="25">
        <v>480</v>
      </c>
      <c r="D42" s="25">
        <v>160</v>
      </c>
      <c r="E42" s="9">
        <f t="shared" si="0"/>
        <v>33.333333333333329</v>
      </c>
      <c r="F42" s="3"/>
      <c r="G42" s="3"/>
      <c r="H42" s="3"/>
    </row>
    <row r="43" spans="1:8" ht="45" hidden="1" x14ac:dyDescent="0.25">
      <c r="A43" s="16" t="s">
        <v>43</v>
      </c>
      <c r="B43" s="17" t="s">
        <v>44</v>
      </c>
      <c r="C43" s="24">
        <f>C44</f>
        <v>0</v>
      </c>
      <c r="D43" s="24">
        <f>D44</f>
        <v>0</v>
      </c>
      <c r="E43" s="7" t="e">
        <f t="shared" ref="E43:E55" si="1">D43/C43*100</f>
        <v>#DIV/0!</v>
      </c>
      <c r="F43" s="3"/>
      <c r="G43" s="3"/>
      <c r="H43" s="3"/>
    </row>
    <row r="44" spans="1:8" ht="60" hidden="1" x14ac:dyDescent="0.25">
      <c r="A44" s="5" t="s">
        <v>45</v>
      </c>
      <c r="B44" s="2" t="s">
        <v>46</v>
      </c>
      <c r="C44" s="8">
        <v>0</v>
      </c>
      <c r="D44" s="8">
        <v>0</v>
      </c>
      <c r="E44" s="9" t="e">
        <f t="shared" si="1"/>
        <v>#DIV/0!</v>
      </c>
      <c r="F44" s="3"/>
      <c r="G44" s="3"/>
      <c r="H44" s="3"/>
    </row>
    <row r="45" spans="1:8" ht="45" x14ac:dyDescent="0.25">
      <c r="A45" s="16" t="s">
        <v>43</v>
      </c>
      <c r="B45" s="17" t="s">
        <v>44</v>
      </c>
      <c r="C45" s="24">
        <f>C46</f>
        <v>0</v>
      </c>
      <c r="D45" s="24">
        <f>D46</f>
        <v>0</v>
      </c>
      <c r="E45" s="7" t="e">
        <f t="shared" si="1"/>
        <v>#DIV/0!</v>
      </c>
      <c r="F45" s="3"/>
      <c r="G45" s="3"/>
      <c r="H45" s="3"/>
    </row>
    <row r="46" spans="1:8" ht="60" x14ac:dyDescent="0.25">
      <c r="A46" s="5" t="s">
        <v>45</v>
      </c>
      <c r="B46" s="2" t="s">
        <v>46</v>
      </c>
      <c r="C46" s="9">
        <v>0</v>
      </c>
      <c r="D46" s="9">
        <v>0</v>
      </c>
      <c r="E46" s="9" t="e">
        <f t="shared" si="1"/>
        <v>#DIV/0!</v>
      </c>
      <c r="F46" s="3"/>
      <c r="G46" s="3"/>
      <c r="H46" s="3"/>
    </row>
    <row r="47" spans="1:8" x14ac:dyDescent="0.25">
      <c r="A47" s="16"/>
      <c r="B47" s="17" t="s">
        <v>47</v>
      </c>
      <c r="C47" s="18">
        <f>C23+C29+C31+C33+C35+ C39+C41+C43+C45</f>
        <v>7049.1</v>
      </c>
      <c r="D47" s="18">
        <f>D23+D29+D31+D33+D35+ D39+D41+D43+D45</f>
        <v>3188.5</v>
      </c>
      <c r="E47" s="7">
        <f t="shared" si="1"/>
        <v>45.232724745002905</v>
      </c>
      <c r="F47" s="3"/>
      <c r="G47" s="3"/>
      <c r="H47" s="3"/>
    </row>
    <row r="48" spans="1:8" ht="45" x14ac:dyDescent="0.25">
      <c r="A48" s="16"/>
      <c r="B48" s="17" t="s">
        <v>48</v>
      </c>
      <c r="C48" s="18">
        <v>0</v>
      </c>
      <c r="D48" s="18">
        <v>-638.79999999999995</v>
      </c>
      <c r="E48" s="7" t="e">
        <f t="shared" si="1"/>
        <v>#DIV/0!</v>
      </c>
      <c r="F48" s="3"/>
      <c r="G48" s="3"/>
      <c r="H48" s="3"/>
    </row>
    <row r="49" spans="1:8" ht="90" hidden="1" x14ac:dyDescent="0.25">
      <c r="A49" s="19" t="s">
        <v>60</v>
      </c>
      <c r="B49" s="20" t="s">
        <v>59</v>
      </c>
      <c r="C49" s="21"/>
      <c r="D49" s="21"/>
      <c r="E49" s="9" t="e">
        <f t="shared" si="1"/>
        <v>#DIV/0!</v>
      </c>
      <c r="F49" s="3"/>
      <c r="G49" s="3"/>
      <c r="H49" s="3"/>
    </row>
    <row r="50" spans="1:8" ht="90" x14ac:dyDescent="0.25">
      <c r="A50" s="19" t="s">
        <v>76</v>
      </c>
      <c r="B50" s="22" t="s">
        <v>77</v>
      </c>
      <c r="C50" s="21">
        <v>0</v>
      </c>
      <c r="D50" s="21">
        <v>0</v>
      </c>
      <c r="E50" s="9" t="e">
        <f t="shared" si="1"/>
        <v>#DIV/0!</v>
      </c>
      <c r="F50" s="3"/>
      <c r="G50" s="3"/>
      <c r="H50" s="3"/>
    </row>
    <row r="51" spans="1:8" ht="45" hidden="1" x14ac:dyDescent="0.25">
      <c r="A51" s="19" t="s">
        <v>61</v>
      </c>
      <c r="B51" s="20" t="s">
        <v>62</v>
      </c>
      <c r="C51" s="21"/>
      <c r="D51" s="21"/>
      <c r="E51" s="9" t="e">
        <f t="shared" si="1"/>
        <v>#DIV/0!</v>
      </c>
      <c r="F51" s="3"/>
      <c r="G51" s="3"/>
      <c r="H51" s="3"/>
    </row>
    <row r="52" spans="1:8" ht="105" x14ac:dyDescent="0.25">
      <c r="A52" s="19" t="s">
        <v>80</v>
      </c>
      <c r="B52" s="22" t="s">
        <v>81</v>
      </c>
      <c r="C52" s="21">
        <v>0</v>
      </c>
      <c r="D52" s="21">
        <v>0</v>
      </c>
      <c r="E52" s="9">
        <v>0</v>
      </c>
      <c r="F52" s="3"/>
      <c r="G52" s="3"/>
      <c r="H52" s="3"/>
    </row>
    <row r="53" spans="1:8" ht="60" x14ac:dyDescent="0.25">
      <c r="A53" s="19" t="s">
        <v>78</v>
      </c>
      <c r="B53" s="22" t="s">
        <v>82</v>
      </c>
      <c r="C53" s="21">
        <v>-6183.4</v>
      </c>
      <c r="D53" s="21">
        <v>-3620.7</v>
      </c>
      <c r="E53" s="9">
        <f t="shared" si="1"/>
        <v>58.555163825726943</v>
      </c>
      <c r="F53" s="3"/>
      <c r="G53" s="3"/>
      <c r="H53" s="3"/>
    </row>
    <row r="54" spans="1:8" ht="60" x14ac:dyDescent="0.25">
      <c r="A54" s="19" t="s">
        <v>79</v>
      </c>
      <c r="B54" s="22" t="s">
        <v>83</v>
      </c>
      <c r="C54" s="21">
        <v>7049.1</v>
      </c>
      <c r="D54" s="21">
        <v>3188.5</v>
      </c>
      <c r="E54" s="9">
        <f t="shared" si="1"/>
        <v>45.232724745002905</v>
      </c>
      <c r="F54" s="3"/>
      <c r="G54" s="3"/>
      <c r="H54" s="3"/>
    </row>
    <row r="55" spans="1:8" ht="45" x14ac:dyDescent="0.25">
      <c r="A55" s="10"/>
      <c r="B55" s="6" t="s">
        <v>56</v>
      </c>
      <c r="C55" s="7">
        <f>SUM(C49:C54)</f>
        <v>865.70000000000073</v>
      </c>
      <c r="D55" s="7">
        <f>SUM(D49:D54)</f>
        <v>-432.19999999999982</v>
      </c>
      <c r="E55" s="7">
        <f t="shared" si="1"/>
        <v>-49.924916252743387</v>
      </c>
      <c r="F55" s="3"/>
      <c r="G55" s="3"/>
      <c r="H55" s="3"/>
    </row>
    <row r="56" spans="1:8" x14ac:dyDescent="0.25">
      <c r="E56" s="12"/>
    </row>
    <row r="57" spans="1:8" x14ac:dyDescent="0.25">
      <c r="A57" s="11" t="s">
        <v>84</v>
      </c>
      <c r="E57" s="13" t="s">
        <v>85</v>
      </c>
    </row>
    <row r="63" spans="1:8" x14ac:dyDescent="0.25">
      <c r="A63" s="15"/>
    </row>
  </sheetData>
  <mergeCells count="2">
    <mergeCell ref="A1:E1"/>
    <mergeCell ref="A2:E2"/>
  </mergeCells>
  <pageMargins left="0.65" right="0.4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Евсеенкова Е.А.</dc:creator>
  <cp:lastModifiedBy>user</cp:lastModifiedBy>
  <cp:lastPrinted>2019-11-25T06:55:55Z</cp:lastPrinted>
  <dcterms:created xsi:type="dcterms:W3CDTF">2013-10-24T08:47:01Z</dcterms:created>
  <dcterms:modified xsi:type="dcterms:W3CDTF">2024-08-26T07:58:38Z</dcterms:modified>
</cp:coreProperties>
</file>